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ach\Documents\Spreadsheets\"/>
    </mc:Choice>
  </mc:AlternateContent>
  <xr:revisionPtr revIDLastSave="0" documentId="8_{3E26D651-DBFC-42F4-83F2-B1E9B796F562}" xr6:coauthVersionLast="47" xr6:coauthVersionMax="47" xr10:uidLastSave="{00000000-0000-0000-0000-000000000000}"/>
  <bookViews>
    <workbookView xWindow="-120" yWindow="-120" windowWidth="30960" windowHeight="16800" xr2:uid="{E2FBCE1C-389A-46E9-BFBA-747E6EE7A854}"/>
  </bookViews>
  <sheets>
    <sheet name="Calculator" sheetId="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8" l="1"/>
  <c r="E11" i="8"/>
  <c r="F11" i="8"/>
  <c r="C11" i="8"/>
  <c r="G9" i="8" l="1" a="1"/>
  <c r="G9" i="8" s="1"/>
  <c r="E21" i="8" l="1"/>
  <c r="E20" i="8"/>
  <c r="E25" i="8"/>
  <c r="E31" i="8"/>
  <c r="E28" i="8"/>
  <c r="E23" i="8"/>
  <c r="E26" i="8"/>
  <c r="E14" i="8"/>
  <c r="E18" i="8"/>
  <c r="E24" i="8"/>
  <c r="E19" i="8"/>
  <c r="E16" i="8"/>
  <c r="E29" i="8"/>
  <c r="E32" i="8"/>
  <c r="E17" i="8"/>
  <c r="E15" i="8"/>
  <c r="E27" i="8"/>
  <c r="E22" i="8"/>
  <c r="E30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<sst xmlns="http://schemas.openxmlformats.org/spreadsheetml/2006/main" count="17" uniqueCount="17">
  <si>
    <t>Legend</t>
  </si>
  <si>
    <t>Must fill out manually for calculations</t>
  </si>
  <si>
    <t>Do not change</t>
  </si>
  <si>
    <t>Standard curve generation</t>
  </si>
  <si>
    <t>Negative peak</t>
  </si>
  <si>
    <t>Low peak</t>
  </si>
  <si>
    <t>High peak</t>
  </si>
  <si>
    <t>MFI observed</t>
  </si>
  <si>
    <t>Slope</t>
  </si>
  <si>
    <t>Intercept</t>
  </si>
  <si>
    <t>Antigens reported in CoA</t>
  </si>
  <si>
    <t>Blank-subtracted MFI</t>
  </si>
  <si>
    <t>Sample Name</t>
  </si>
  <si>
    <t>Obtained MFI</t>
  </si>
  <si>
    <t>Isotype Control MFI</t>
  </si>
  <si>
    <t>Reported Antigens</t>
  </si>
  <si>
    <t>Mid peak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</si>
</sst>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92D050"/>
        <bgColor rgb="FFFAD9D6"/>
      </patternFill>
    </fill>
    <fill>
      <patternFill patternType="solid">
        <fgColor rgb="FFD9F1F3"/>
        <bgColor rgb="FFD9F1F3"/>
      </patternFill>
    </fill>
    <fill>
      <patternFill patternType="solid">
        <fgColor rgb="FF92D050"/>
        <bgColor indexed="64"/>
      </patternFill>
    </fill>
    <fill>
      <patternFill patternType="solid">
        <fgColor rgb="FFD9F1F3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1" fillId="0" borderId="0" xfId="0" applyFont="1"/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1" fillId="0" borderId="5" xfId="0" applyFont="1" applyBorder="1"/>
    <xf numFmtId="0" fontId="1" fillId="4" borderId="5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/>
    <xf numFmtId="0" fontId="1" fillId="5" borderId="6" xfId="0" applyFont="1" applyFill="1" applyBorder="1" applyAlignment="1">
      <alignment horizontal="center"/>
    </xf>
    <xf numFmtId="0" fontId="1" fillId="5" borderId="6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1" fontId="1" fillId="4" borderId="6" xfId="0" applyNumberFormat="1" applyFont="1" applyFill="1" applyBorder="1" applyAlignment="1">
      <alignment horizontal="center"/>
    </xf>
    <xf numFmtId="0" fontId="1" fillId="6" borderId="6" xfId="0" applyFont="1" applyFill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1" fontId="1" fillId="5" borderId="5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v>Standard curve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0542307146153574"/>
                  <c:y val="4.7580166446610735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400" b="0" i="0" u="none" strike="noStrike" kern="1200" baseline="0">
                      <a:solidFill>
                        <a:sysClr val="windowText" lastClr="000000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n-US"/>
                </a:p>
              </c:txPr>
            </c:trendlineLbl>
          </c:trendline>
          <c:xVal>
            <c:numRef>
              <c:f>Calculator!$C$11:$F$11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xVal>
          <c:yVal>
            <c:numRef>
              <c:f>Calculator!$C$10:$F$10</c:f>
              <c:numCache>
                <c:formatCode>0</c:formatCode>
                <c:ptCount val="4"/>
                <c:pt idx="0" formatCode="General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904-4A94-944B-23E70A9F12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66723391"/>
        <c:axId val="1866723871"/>
      </c:scatterChart>
      <c:valAx>
        <c:axId val="186672339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Blank-subtracted</a:t>
                </a:r>
                <a:r>
                  <a:rPr lang="en-US" baseline="0"/>
                  <a:t> MFI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E+00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866723871"/>
        <c:crosses val="autoZero"/>
        <c:crossBetween val="midCat"/>
      </c:valAx>
      <c:valAx>
        <c:axId val="1866723871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Antigens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86672339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276309</xdr:colOff>
      <xdr:row>4</xdr:row>
      <xdr:rowOff>32080</xdr:rowOff>
    </xdr:from>
    <xdr:to>
      <xdr:col>17</xdr:col>
      <xdr:colOff>202167</xdr:colOff>
      <xdr:row>31</xdr:row>
      <xdr:rowOff>148354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6D333C1-5D8B-4B60-A659-65BE86AB94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831E1-D7DF-4416-976B-E55177DFDB9F}">
  <dimension ref="A1:AH103"/>
  <sheetViews>
    <sheetView tabSelected="1" zoomScale="113" zoomScaleNormal="100" workbookViewId="0">
      <selection activeCell="C10" sqref="C10"/>
    </sheetView>
  </sheetViews>
  <sheetFormatPr defaultRowHeight="15" x14ac:dyDescent="0.25"/>
  <cols>
    <col min="2" max="2" width="35" customWidth="1"/>
    <col min="3" max="3" width="13.28515625" customWidth="1"/>
    <col min="4" max="4" width="12.7109375" customWidth="1"/>
    <col min="5" max="5" width="10.7109375" customWidth="1"/>
    <col min="6" max="6" width="11.7109375" customWidth="1"/>
    <col min="7" max="7" width="9.140625" bestFit="1" customWidth="1"/>
    <col min="8" max="8" width="9.5703125" customWidth="1"/>
  </cols>
  <sheetData>
    <row r="1" spans="1:34" ht="15.75" thickBo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</row>
    <row r="2" spans="1:34" ht="15.75" thickBot="1" x14ac:dyDescent="0.3">
      <c r="A2" s="1"/>
      <c r="B2" s="2" t="s">
        <v>0</v>
      </c>
      <c r="C2" s="1"/>
      <c r="D2" s="1"/>
      <c r="E2" s="3"/>
      <c r="F2" s="3"/>
      <c r="G2" s="3"/>
      <c r="H2" s="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</row>
    <row r="3" spans="1:34" ht="15.75" thickBot="1" x14ac:dyDescent="0.3">
      <c r="A3" s="1"/>
      <c r="B3" s="22" t="s">
        <v>1</v>
      </c>
      <c r="C3" s="1"/>
      <c r="D3" s="1"/>
      <c r="E3" s="4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</row>
    <row r="4" spans="1:34" ht="15.75" thickBot="1" x14ac:dyDescent="0.3">
      <c r="A4" s="1"/>
      <c r="B4" s="23" t="s">
        <v>2</v>
      </c>
      <c r="C4" s="1"/>
      <c r="D4" s="1"/>
      <c r="E4" s="4"/>
      <c r="F4" s="4"/>
      <c r="G4" s="4"/>
      <c r="H4" s="4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</row>
    <row r="5" spans="1:34" x14ac:dyDescent="0.25">
      <c r="A5" s="1"/>
      <c r="B5" s="21"/>
      <c r="C5" s="1"/>
      <c r="D5" s="1"/>
      <c r="E5" s="4"/>
      <c r="F5" s="4"/>
      <c r="G5" s="4"/>
      <c r="H5" s="4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</row>
    <row r="6" spans="1:34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</row>
    <row r="7" spans="1:34" ht="15.75" thickBot="1" x14ac:dyDescent="0.3">
      <c r="A7" s="1"/>
      <c r="B7" s="25" t="s">
        <v>3</v>
      </c>
      <c r="C7" s="25"/>
      <c r="D7" s="25"/>
      <c r="E7" s="25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</row>
    <row r="8" spans="1:34" ht="25.15" customHeight="1" x14ac:dyDescent="0.25">
      <c r="A8" s="1"/>
      <c r="B8" s="6"/>
      <c r="C8" s="7" t="s">
        <v>4</v>
      </c>
      <c r="D8" s="6" t="s">
        <v>5</v>
      </c>
      <c r="E8" s="6" t="s">
        <v>16</v>
      </c>
      <c r="F8" s="6" t="s">
        <v>6</v>
      </c>
      <c r="G8" s="20" t="s">
        <v>8</v>
      </c>
      <c r="H8" s="20" t="s">
        <v>9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</row>
    <row r="9" spans="1:34" x14ac:dyDescent="0.25">
      <c r="A9" s="1"/>
      <c r="B9" s="8" t="s">
        <v>7</v>
      </c>
      <c r="C9" s="9"/>
      <c r="D9" s="9"/>
      <c r="E9" s="9"/>
      <c r="F9" s="17"/>
      <c r="G9" s="13" t="e" cm="1">
        <f t="array" ref="G9">LINEST(C10:F10,C11:F11)</f>
        <v>#VALUE!</v>
      </c>
      <c r="H9" s="13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</row>
    <row r="10" spans="1:34" x14ac:dyDescent="0.25">
      <c r="A10" s="1"/>
      <c r="B10" s="11" t="s">
        <v>10</v>
      </c>
      <c r="C10" s="19">
        <v>0</v>
      </c>
      <c r="D10" s="18"/>
      <c r="E10" s="18"/>
      <c r="F10" s="18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</row>
    <row r="11" spans="1:34" x14ac:dyDescent="0.25">
      <c r="A11" s="1"/>
      <c r="B11" s="11" t="s">
        <v>11</v>
      </c>
      <c r="C11" s="12">
        <f>C9-$C$9</f>
        <v>0</v>
      </c>
      <c r="D11" s="12">
        <f t="shared" ref="D11:F11" si="0">D9-$C$9</f>
        <v>0</v>
      </c>
      <c r="E11" s="12">
        <f t="shared" si="0"/>
        <v>0</v>
      </c>
      <c r="F11" s="12">
        <f t="shared" si="0"/>
        <v>0</v>
      </c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</row>
    <row r="12" spans="1:34" ht="15.6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spans="1:34" ht="45.75" thickBot="1" x14ac:dyDescent="0.3">
      <c r="A13" s="1"/>
      <c r="B13" s="5" t="s">
        <v>12</v>
      </c>
      <c r="C13" s="14" t="s">
        <v>13</v>
      </c>
      <c r="D13" s="14" t="s">
        <v>14</v>
      </c>
      <c r="E13" s="14" t="s">
        <v>15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spans="1:34" x14ac:dyDescent="0.25">
      <c r="A14" s="1"/>
      <c r="B14" s="10"/>
      <c r="C14" s="9"/>
      <c r="D14" s="16"/>
      <c r="E14" s="24" t="e">
        <f t="shared" ref="E14:E32" si="1">(C14-D14)*$G$9+$H$9</f>
        <v>#VALUE!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spans="1:34" x14ac:dyDescent="0.25">
      <c r="A15" s="1"/>
      <c r="B15" s="10"/>
      <c r="C15" s="9"/>
      <c r="D15" s="16"/>
      <c r="E15" s="24" t="e">
        <f t="shared" si="1"/>
        <v>#VALUE!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spans="1:34" x14ac:dyDescent="0.25">
      <c r="A16" s="1"/>
      <c r="B16" s="15"/>
      <c r="C16" s="16"/>
      <c r="D16" s="16"/>
      <c r="E16" s="24" t="e">
        <f t="shared" si="1"/>
        <v>#VALUE!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spans="1:34" x14ac:dyDescent="0.25">
      <c r="A17" s="1"/>
      <c r="B17" s="15"/>
      <c r="C17" s="16"/>
      <c r="D17" s="16"/>
      <c r="E17" s="24" t="e">
        <f t="shared" si="1"/>
        <v>#VALUE!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spans="1:34" x14ac:dyDescent="0.25">
      <c r="A18" s="1"/>
      <c r="B18" s="15"/>
      <c r="C18" s="16"/>
      <c r="D18" s="16"/>
      <c r="E18" s="24" t="e">
        <f t="shared" si="1"/>
        <v>#VALUE!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spans="1:34" x14ac:dyDescent="0.25">
      <c r="A19" s="1"/>
      <c r="B19" s="15"/>
      <c r="C19" s="16"/>
      <c r="D19" s="16"/>
      <c r="E19" s="24" t="e">
        <f t="shared" si="1"/>
        <v>#VALUE!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spans="1:34" x14ac:dyDescent="0.25">
      <c r="A20" s="1"/>
      <c r="B20" s="15"/>
      <c r="C20" s="9"/>
      <c r="D20" s="9"/>
      <c r="E20" s="24" t="e">
        <f t="shared" si="1"/>
        <v>#VALUE!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spans="1:34" x14ac:dyDescent="0.25">
      <c r="A21" s="1"/>
      <c r="B21" s="10"/>
      <c r="C21" s="16"/>
      <c r="D21" s="16"/>
      <c r="E21" s="24" t="e">
        <f t="shared" si="1"/>
        <v>#VALUE!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spans="1:34" x14ac:dyDescent="0.25">
      <c r="A22" s="1"/>
      <c r="B22" s="10"/>
      <c r="C22" s="16"/>
      <c r="D22" s="16"/>
      <c r="E22" s="24" t="e">
        <f t="shared" si="1"/>
        <v>#VALUE!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</row>
    <row r="23" spans="1:34" x14ac:dyDescent="0.25">
      <c r="A23" s="1"/>
      <c r="B23" s="10"/>
      <c r="C23" s="16"/>
      <c r="D23" s="16"/>
      <c r="E23" s="24" t="e">
        <f t="shared" si="1"/>
        <v>#VALUE!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spans="1:34" x14ac:dyDescent="0.25">
      <c r="A24" s="1"/>
      <c r="B24" s="10"/>
      <c r="C24" s="16"/>
      <c r="D24" s="16"/>
      <c r="E24" s="24" t="e">
        <f t="shared" si="1"/>
        <v>#VALUE!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</row>
    <row r="25" spans="1:34" x14ac:dyDescent="0.25">
      <c r="A25" s="1"/>
      <c r="B25" s="10"/>
      <c r="C25" s="16"/>
      <c r="D25" s="16"/>
      <c r="E25" s="24" t="e">
        <f t="shared" si="1"/>
        <v>#VALUE!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spans="1:34" x14ac:dyDescent="0.25">
      <c r="A26" s="1"/>
      <c r="B26" s="10"/>
      <c r="C26" s="16"/>
      <c r="D26" s="16"/>
      <c r="E26" s="24" t="e">
        <f t="shared" si="1"/>
        <v>#VALUE!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</row>
    <row r="27" spans="1:34" x14ac:dyDescent="0.25">
      <c r="A27" s="1"/>
      <c r="B27" s="10"/>
      <c r="C27" s="16"/>
      <c r="D27" s="16"/>
      <c r="E27" s="24" t="e">
        <f t="shared" si="1"/>
        <v>#VALUE!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</row>
    <row r="28" spans="1:34" x14ac:dyDescent="0.25">
      <c r="A28" s="1"/>
      <c r="B28" s="10"/>
      <c r="C28" s="16"/>
      <c r="D28" s="16"/>
      <c r="E28" s="24" t="e">
        <f t="shared" si="1"/>
        <v>#VALUE!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</row>
    <row r="29" spans="1:34" x14ac:dyDescent="0.25">
      <c r="A29" s="1"/>
      <c r="B29" s="10"/>
      <c r="C29" s="16"/>
      <c r="D29" s="16"/>
      <c r="E29" s="24" t="e">
        <f t="shared" si="1"/>
        <v>#VALUE!</v>
      </c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</row>
    <row r="30" spans="1:34" x14ac:dyDescent="0.25">
      <c r="A30" s="1"/>
      <c r="B30" s="10"/>
      <c r="C30" s="16"/>
      <c r="D30" s="16"/>
      <c r="E30" s="24" t="e">
        <f t="shared" si="1"/>
        <v>#VALUE!</v>
      </c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</row>
    <row r="31" spans="1:34" x14ac:dyDescent="0.25">
      <c r="A31" s="1"/>
      <c r="B31" s="10"/>
      <c r="C31" s="16"/>
      <c r="D31" s="16"/>
      <c r="E31" s="24" t="e">
        <f t="shared" si="1"/>
        <v>#VALUE!</v>
      </c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</row>
    <row r="32" spans="1:34" x14ac:dyDescent="0.25">
      <c r="A32" s="1"/>
      <c r="B32" s="10"/>
      <c r="C32" s="16"/>
      <c r="D32" s="16"/>
      <c r="E32" s="24" t="e">
        <f t="shared" si="1"/>
        <v>#VALUE!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</row>
    <row r="33" spans="1:34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</row>
    <row r="34" spans="1:3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</row>
    <row r="35" spans="1:34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</row>
    <row r="36" spans="1:34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</row>
    <row r="37" spans="1:34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</row>
    <row r="38" spans="1:34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</row>
    <row r="39" spans="1:34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</row>
    <row r="40" spans="1:34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</row>
    <row r="41" spans="1:34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</row>
    <row r="42" spans="1:34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</row>
    <row r="43" spans="1:3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</row>
    <row r="44" spans="1:34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</row>
    <row r="45" spans="1:34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</row>
    <row r="46" spans="1:34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</row>
    <row r="47" spans="1:34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</row>
    <row r="48" spans="1:34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</row>
    <row r="49" spans="1:34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</row>
    <row r="50" spans="1:34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</row>
    <row r="51" spans="1:3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spans="1:34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</row>
    <row r="53" spans="1:34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</row>
    <row r="54" spans="1:3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</row>
    <row r="55" spans="1:34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</row>
    <row r="56" spans="1:34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</row>
    <row r="57" spans="1:34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</row>
    <row r="58" spans="1:34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</row>
    <row r="59" spans="1:34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</row>
    <row r="60" spans="1:34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</row>
    <row r="61" spans="1:34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</row>
    <row r="62" spans="1:34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</row>
    <row r="63" spans="1:34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</row>
    <row r="64" spans="1:34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</row>
    <row r="65" spans="1:34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</row>
    <row r="66" spans="1:34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</row>
    <row r="67" spans="1:34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</row>
    <row r="68" spans="1:34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</row>
    <row r="69" spans="1:3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</row>
    <row r="70" spans="1:34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</row>
    <row r="71" spans="1:3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</row>
    <row r="72" spans="1:3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</row>
    <row r="73" spans="1:3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</row>
    <row r="74" spans="1:3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</row>
    <row r="75" spans="1:3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</row>
    <row r="76" spans="1:3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</row>
    <row r="77" spans="1:3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</row>
    <row r="78" spans="1:3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</row>
    <row r="79" spans="1:3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</row>
    <row r="80" spans="1:3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</row>
    <row r="81" spans="1:3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</row>
    <row r="82" spans="1:3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</row>
    <row r="83" spans="1:3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</row>
    <row r="84" spans="1:3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</row>
    <row r="85" spans="1:3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</row>
    <row r="86" spans="1:3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</row>
    <row r="87" spans="1:3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</row>
    <row r="88" spans="1:3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</row>
    <row r="89" spans="1:3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</row>
    <row r="90" spans="1:3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</row>
    <row r="91" spans="1:3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</row>
    <row r="92" spans="1:3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</row>
    <row r="93" spans="1:3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</row>
    <row r="94" spans="1:3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</row>
    <row r="95" spans="1:3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</row>
    <row r="96" spans="1:3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</row>
    <row r="97" spans="1:3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</row>
    <row r="98" spans="1:3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</row>
    <row r="99" spans="1:3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</row>
    <row r="100" spans="1:3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</row>
    <row r="101" spans="1:34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</row>
    <row r="102" spans="1:34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</row>
    <row r="103" spans="1:34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</row>
  </sheetData>
  <mergeCells count="1">
    <mergeCell ref="B7:E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Zach Clauss</dc:creator>
  <cp:lastModifiedBy>ZACHARY SHERMAN CLAUSS</cp:lastModifiedBy>
  <dcterms:created xsi:type="dcterms:W3CDTF">2023-08-14T18:47:12Z</dcterms:created>
  <dcterms:modified xsi:type="dcterms:W3CDTF">2024-03-15T22:38:45Z</dcterms:modified>
</cp:coreProperties>
</file>